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1" i="1" l="1"/>
  <c r="D65" i="1"/>
  <c r="D48" i="1"/>
  <c r="D39" i="1"/>
  <c r="D28" i="1"/>
  <c r="D23" i="1"/>
  <c r="C98" i="1" l="1"/>
  <c r="D56" i="1" l="1"/>
  <c r="D59" i="1" l="1"/>
  <c r="D72" i="1" s="1"/>
  <c r="D83" i="1" l="1"/>
  <c r="C83" i="1"/>
  <c r="C56" i="1"/>
  <c r="C71" i="1" l="1"/>
  <c r="C65" i="1"/>
  <c r="C59" i="1"/>
  <c r="C48" i="1"/>
  <c r="C39" i="1"/>
  <c r="C28" i="1"/>
  <c r="C23" i="1"/>
  <c r="C72" i="1" l="1"/>
  <c r="B23" i="1" l="1"/>
  <c r="B48" i="1"/>
  <c r="B28" i="1"/>
  <c r="B39" i="1"/>
  <c r="B56" i="1"/>
  <c r="B65" i="1"/>
  <c r="B71" i="1"/>
  <c r="B83" i="1"/>
  <c r="B72" i="1" l="1"/>
  <c r="B113" i="1"/>
  <c r="B103" i="1" l="1"/>
  <c r="B114" i="1" s="1"/>
</calcChain>
</file>

<file path=xl/sharedStrings.xml><?xml version="1.0" encoding="utf-8"?>
<sst xmlns="http://schemas.openxmlformats.org/spreadsheetml/2006/main" count="133" uniqueCount="123">
  <si>
    <t>Actual</t>
  </si>
  <si>
    <t>Est Outcome</t>
  </si>
  <si>
    <t>Proposed Budget</t>
  </si>
  <si>
    <t>AREA OF EXPENDITURE</t>
  </si>
  <si>
    <t>2016/17</t>
  </si>
  <si>
    <t>Contingency</t>
  </si>
  <si>
    <t>Election charges</t>
  </si>
  <si>
    <t>Electricity</t>
  </si>
  <si>
    <t>Grants and donations</t>
  </si>
  <si>
    <t>Insurance</t>
  </si>
  <si>
    <t>Postage</t>
  </si>
  <si>
    <t>Stationery</t>
  </si>
  <si>
    <t>Subscriptions</t>
  </si>
  <si>
    <t>COMMUNICATIONS</t>
  </si>
  <si>
    <t>Newsletter</t>
  </si>
  <si>
    <t>ENVIRONMENT</t>
  </si>
  <si>
    <t>FACILITIES</t>
  </si>
  <si>
    <t>Pavilion project</t>
  </si>
  <si>
    <t>Pavilion refreshments stock</t>
  </si>
  <si>
    <t>EMPLOYMENT</t>
  </si>
  <si>
    <t>Mileage</t>
  </si>
  <si>
    <t>PLANNING</t>
  </si>
  <si>
    <t>TOTAL</t>
  </si>
  <si>
    <t>INCOME</t>
  </si>
  <si>
    <t>Bank interest</t>
  </si>
  <si>
    <t>External funding sources</t>
  </si>
  <si>
    <t>Precept</t>
  </si>
  <si>
    <t>Tennis club contract</t>
  </si>
  <si>
    <t>Wealstone lane receipts</t>
  </si>
  <si>
    <t xml:space="preserve">Plus receipts </t>
  </si>
  <si>
    <t>Less expenditure</t>
  </si>
  <si>
    <t>NDP grant (remaining)</t>
  </si>
  <si>
    <t>2017/18</t>
  </si>
  <si>
    <t>NDP</t>
  </si>
  <si>
    <t>New equipment/signage</t>
  </si>
  <si>
    <t>Pension Contribution</t>
  </si>
  <si>
    <t>CPD</t>
  </si>
  <si>
    <t>Street Furniture Maintenance</t>
  </si>
  <si>
    <t>Playing Field/Tennis/Bowling</t>
  </si>
  <si>
    <t>Marketing/ Advertising</t>
  </si>
  <si>
    <t>Water Rates</t>
  </si>
  <si>
    <t>Office Equip</t>
  </si>
  <si>
    <t>Loan Repayment</t>
  </si>
  <si>
    <t>Grants and Donations</t>
  </si>
  <si>
    <t>Adverts and Notices</t>
  </si>
  <si>
    <t>Chairman's Allowance</t>
  </si>
  <si>
    <t xml:space="preserve">VAT </t>
  </si>
  <si>
    <t xml:space="preserve">Other </t>
  </si>
  <si>
    <t>Pavilion Room Hire</t>
  </si>
  <si>
    <t>Refreshment Sales</t>
  </si>
  <si>
    <t>Wildlife Area (Chemistry Pits)</t>
  </si>
  <si>
    <t>Tennis</t>
  </si>
  <si>
    <t>Equipment Hire</t>
  </si>
  <si>
    <t>Bowling Club Contract</t>
  </si>
  <si>
    <t xml:space="preserve">Bowling </t>
  </si>
  <si>
    <t>Football</t>
  </si>
  <si>
    <t>Changing Rooms</t>
  </si>
  <si>
    <t>Patio</t>
  </si>
  <si>
    <t>Playing Field Hire</t>
  </si>
  <si>
    <t>Car Park Hire</t>
  </si>
  <si>
    <t>Hedge and Trees Maintenance</t>
  </si>
  <si>
    <t>Staff Mobs</t>
  </si>
  <si>
    <t>UTILITIES</t>
  </si>
  <si>
    <t>Telephone and Broadband</t>
  </si>
  <si>
    <t>ADMINISTRATION</t>
  </si>
  <si>
    <t>Open Spaces Improvements</t>
  </si>
  <si>
    <t>Equipment</t>
  </si>
  <si>
    <t>Maintenance</t>
  </si>
  <si>
    <t>Security</t>
  </si>
  <si>
    <t>Cleaning/Maint Supplies</t>
  </si>
  <si>
    <t>Clerk's Home Office Expenses</t>
  </si>
  <si>
    <t>National Insurance</t>
  </si>
  <si>
    <t>Sub Total</t>
  </si>
  <si>
    <t>Total</t>
  </si>
  <si>
    <t>Precept request</t>
  </si>
  <si>
    <t>Band D charge</t>
  </si>
  <si>
    <t>% diff on LY</t>
  </si>
  <si>
    <t>Bowling Green Path</t>
  </si>
  <si>
    <t>Bowling Green Shelter</t>
  </si>
  <si>
    <t>Chemistry Pits Path</t>
  </si>
  <si>
    <t>Store Room Conversion</t>
  </si>
  <si>
    <t>Playing Fields Cycle Path Project</t>
  </si>
  <si>
    <t>Council Tax Reduction Scheme</t>
  </si>
  <si>
    <t>Upton by Chester and District Parish Council - Proposed budget 2018-19</t>
  </si>
  <si>
    <t>2018/19</t>
  </si>
  <si>
    <t>Pavilion Fun Day</t>
  </si>
  <si>
    <t>PROJECTS</t>
  </si>
  <si>
    <t>Bowling Green</t>
  </si>
  <si>
    <t>Chemistry Pits</t>
  </si>
  <si>
    <t>Playing Field Cycle Path</t>
  </si>
  <si>
    <t>PAVILION RECEIPTS DETAIL</t>
  </si>
  <si>
    <t>Sundry</t>
  </si>
  <si>
    <t>B/f from 2016/17</t>
  </si>
  <si>
    <t>Tax Base 2018/19</t>
  </si>
  <si>
    <t xml:space="preserve">Salaries &amp; Wages </t>
  </si>
  <si>
    <t>Tax / NI</t>
  </si>
  <si>
    <t>Exptd c/f to 2018/19</t>
  </si>
  <si>
    <t>High due to £900 adjust</t>
  </si>
  <si>
    <t>Remove line</t>
  </si>
  <si>
    <t>Inc with income tax</t>
  </si>
  <si>
    <t>Net</t>
  </si>
  <si>
    <t>Ring fence</t>
  </si>
  <si>
    <t>Ring fence - for playground/grant fund cont</t>
  </si>
  <si>
    <t>Green Space</t>
  </si>
  <si>
    <t>Playground Equip/grant fund</t>
  </si>
  <si>
    <t>Audit/ Data Control</t>
  </si>
  <si>
    <t>Add for data control</t>
  </si>
  <si>
    <t>Equipment Maintenance/tools</t>
  </si>
  <si>
    <t>External Lighting</t>
  </si>
  <si>
    <t>Saving towards new laptop</t>
  </si>
  <si>
    <t>Petty Cash</t>
  </si>
  <si>
    <t>Social Media and Website</t>
  </si>
  <si>
    <t>Use for Tennis Court surface treatment</t>
  </si>
  <si>
    <t>Christmas</t>
  </si>
  <si>
    <t xml:space="preserve">Planting </t>
  </si>
  <si>
    <t>Ring fence remaining £9500</t>
  </si>
  <si>
    <t>Ring fence remaining £31000</t>
  </si>
  <si>
    <t>Ring fence remaining 2,295</t>
  </si>
  <si>
    <t>Look for new contract in new year</t>
  </si>
  <si>
    <t>Plus Ring Fenced Amounts:</t>
  </si>
  <si>
    <t>BALANCES:</t>
  </si>
  <si>
    <t xml:space="preserve">PRECEPT </t>
  </si>
  <si>
    <t>War Memorial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</si>
</sst>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NumberFormat="1" applyFont="1"/>
    <xf numFmtId="0" fontId="4" fillId="0" borderId="0" xfId="0" applyNumberFormat="1" applyFont="1"/>
    <xf numFmtId="0" fontId="0" fillId="0" borderId="0" xfId="0" applyFont="1"/>
    <xf numFmtId="0" fontId="0" fillId="0" borderId="0" xfId="0" applyFont="1" applyAlignment="1">
      <alignment wrapText="1"/>
    </xf>
    <xf numFmtId="0" fontId="4" fillId="0" borderId="0" xfId="0" applyFont="1"/>
    <xf numFmtId="3" fontId="3" fillId="0" borderId="0" xfId="0" applyNumberFormat="1" applyFont="1"/>
    <xf numFmtId="0" fontId="0" fillId="0" borderId="0" xfId="0" applyAlignment="1">
      <alignment wrapText="1"/>
    </xf>
    <xf numFmtId="3" fontId="4" fillId="0" borderId="0" xfId="0" applyNumberFormat="1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3" fontId="7" fillId="0" borderId="0" xfId="0" applyNumberFormat="1" applyFont="1"/>
    <xf numFmtId="4" fontId="3" fillId="0" borderId="0" xfId="0" applyNumberFormat="1" applyFont="1"/>
    <xf numFmtId="0" fontId="2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/>
    <xf numFmtId="0" fontId="7" fillId="0" borderId="0" xfId="0" applyNumberFormat="1" applyFont="1"/>
    <xf numFmtId="0" fontId="4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" fontId="3" fillId="0" borderId="0" xfId="0" applyNumberFormat="1" applyFont="1"/>
    <xf numFmtId="1" fontId="2" fillId="0" borderId="0" xfId="0" applyNumberFormat="1" applyFont="1"/>
    <xf numFmtId="2" fontId="3" fillId="0" borderId="0" xfId="0" applyNumberFormat="1" applyFont="1"/>
    <xf numFmtId="9" fontId="3" fillId="0" borderId="0" xfId="0" applyNumberFormat="1" applyFont="1"/>
    <xf numFmtId="10" fontId="2" fillId="0" borderId="0" xfId="0" applyNumberFormat="1" applyFont="1"/>
    <xf numFmtId="0" fontId="1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7" fillId="0" borderId="0" xfId="0" applyFont="1"/>
    <xf numFmtId="0" fontId="11" fillId="0" borderId="0" xfId="0" applyNumberFormat="1" applyFont="1"/>
    <xf numFmtId="3" fontId="11" fillId="0" borderId="0" xfId="0" applyNumberFormat="1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abSelected="1" topLeftCell="A37" workbookViewId="0">
      <selection activeCell="E37" sqref="E37"/>
    </sheetView>
  </sheetViews>
  <sheetFormatPr defaultRowHeight="15" x14ac:dyDescent="0.25"/>
  <cols>
    <col min="1" max="1" width="33.7109375" customWidth="1"/>
    <col min="2" max="2" width="11.140625" customWidth="1"/>
    <col min="3" max="3" width="13.5703125" customWidth="1"/>
    <col min="4" max="4" width="16.42578125" customWidth="1"/>
    <col min="5" max="5" width="55.42578125" customWidth="1"/>
    <col min="257" max="257" width="36.7109375" customWidth="1"/>
    <col min="258" max="258" width="11.5703125" bestFit="1" customWidth="1"/>
    <col min="259" max="259" width="11.5703125" customWidth="1"/>
    <col min="260" max="260" width="10.85546875" customWidth="1"/>
    <col min="513" max="513" width="36.7109375" customWidth="1"/>
    <col min="514" max="514" width="11.5703125" bestFit="1" customWidth="1"/>
    <col min="515" max="515" width="11.5703125" customWidth="1"/>
    <col min="516" max="516" width="10.85546875" customWidth="1"/>
    <col min="769" max="769" width="36.7109375" customWidth="1"/>
    <col min="770" max="770" width="11.5703125" bestFit="1" customWidth="1"/>
    <col min="771" max="771" width="11.5703125" customWidth="1"/>
    <col min="772" max="772" width="10.85546875" customWidth="1"/>
    <col min="1025" max="1025" width="36.7109375" customWidth="1"/>
    <col min="1026" max="1026" width="11.5703125" bestFit="1" customWidth="1"/>
    <col min="1027" max="1027" width="11.5703125" customWidth="1"/>
    <col min="1028" max="1028" width="10.85546875" customWidth="1"/>
    <col min="1281" max="1281" width="36.7109375" customWidth="1"/>
    <col min="1282" max="1282" width="11.5703125" bestFit="1" customWidth="1"/>
    <col min="1283" max="1283" width="11.5703125" customWidth="1"/>
    <col min="1284" max="1284" width="10.85546875" customWidth="1"/>
    <col min="1537" max="1537" width="36.7109375" customWidth="1"/>
    <col min="1538" max="1538" width="11.5703125" bestFit="1" customWidth="1"/>
    <col min="1539" max="1539" width="11.5703125" customWidth="1"/>
    <col min="1540" max="1540" width="10.85546875" customWidth="1"/>
    <col min="1793" max="1793" width="36.7109375" customWidth="1"/>
    <col min="1794" max="1794" width="11.5703125" bestFit="1" customWidth="1"/>
    <col min="1795" max="1795" width="11.5703125" customWidth="1"/>
    <col min="1796" max="1796" width="10.85546875" customWidth="1"/>
    <col min="2049" max="2049" width="36.7109375" customWidth="1"/>
    <col min="2050" max="2050" width="11.5703125" bestFit="1" customWidth="1"/>
    <col min="2051" max="2051" width="11.5703125" customWidth="1"/>
    <col min="2052" max="2052" width="10.85546875" customWidth="1"/>
    <col min="2305" max="2305" width="36.7109375" customWidth="1"/>
    <col min="2306" max="2306" width="11.5703125" bestFit="1" customWidth="1"/>
    <col min="2307" max="2307" width="11.5703125" customWidth="1"/>
    <col min="2308" max="2308" width="10.85546875" customWidth="1"/>
    <col min="2561" max="2561" width="36.7109375" customWidth="1"/>
    <col min="2562" max="2562" width="11.5703125" bestFit="1" customWidth="1"/>
    <col min="2563" max="2563" width="11.5703125" customWidth="1"/>
    <col min="2564" max="2564" width="10.85546875" customWidth="1"/>
    <col min="2817" max="2817" width="36.7109375" customWidth="1"/>
    <col min="2818" max="2818" width="11.5703125" bestFit="1" customWidth="1"/>
    <col min="2819" max="2819" width="11.5703125" customWidth="1"/>
    <col min="2820" max="2820" width="10.85546875" customWidth="1"/>
    <col min="3073" max="3073" width="36.7109375" customWidth="1"/>
    <col min="3074" max="3074" width="11.5703125" bestFit="1" customWidth="1"/>
    <col min="3075" max="3075" width="11.5703125" customWidth="1"/>
    <col min="3076" max="3076" width="10.85546875" customWidth="1"/>
    <col min="3329" max="3329" width="36.7109375" customWidth="1"/>
    <col min="3330" max="3330" width="11.5703125" bestFit="1" customWidth="1"/>
    <col min="3331" max="3331" width="11.5703125" customWidth="1"/>
    <col min="3332" max="3332" width="10.85546875" customWidth="1"/>
    <col min="3585" max="3585" width="36.7109375" customWidth="1"/>
    <col min="3586" max="3586" width="11.5703125" bestFit="1" customWidth="1"/>
    <col min="3587" max="3587" width="11.5703125" customWidth="1"/>
    <col min="3588" max="3588" width="10.85546875" customWidth="1"/>
    <col min="3841" max="3841" width="36.7109375" customWidth="1"/>
    <col min="3842" max="3842" width="11.5703125" bestFit="1" customWidth="1"/>
    <col min="3843" max="3843" width="11.5703125" customWidth="1"/>
    <col min="3844" max="3844" width="10.85546875" customWidth="1"/>
    <col min="4097" max="4097" width="36.7109375" customWidth="1"/>
    <col min="4098" max="4098" width="11.5703125" bestFit="1" customWidth="1"/>
    <col min="4099" max="4099" width="11.5703125" customWidth="1"/>
    <col min="4100" max="4100" width="10.85546875" customWidth="1"/>
    <col min="4353" max="4353" width="36.7109375" customWidth="1"/>
    <col min="4354" max="4354" width="11.5703125" bestFit="1" customWidth="1"/>
    <col min="4355" max="4355" width="11.5703125" customWidth="1"/>
    <col min="4356" max="4356" width="10.85546875" customWidth="1"/>
    <col min="4609" max="4609" width="36.7109375" customWidth="1"/>
    <col min="4610" max="4610" width="11.5703125" bestFit="1" customWidth="1"/>
    <col min="4611" max="4611" width="11.5703125" customWidth="1"/>
    <col min="4612" max="4612" width="10.85546875" customWidth="1"/>
    <col min="4865" max="4865" width="36.7109375" customWidth="1"/>
    <col min="4866" max="4866" width="11.5703125" bestFit="1" customWidth="1"/>
    <col min="4867" max="4867" width="11.5703125" customWidth="1"/>
    <col min="4868" max="4868" width="10.85546875" customWidth="1"/>
    <col min="5121" max="5121" width="36.7109375" customWidth="1"/>
    <col min="5122" max="5122" width="11.5703125" bestFit="1" customWidth="1"/>
    <col min="5123" max="5123" width="11.5703125" customWidth="1"/>
    <col min="5124" max="5124" width="10.85546875" customWidth="1"/>
    <col min="5377" max="5377" width="36.7109375" customWidth="1"/>
    <col min="5378" max="5378" width="11.5703125" bestFit="1" customWidth="1"/>
    <col min="5379" max="5379" width="11.5703125" customWidth="1"/>
    <col min="5380" max="5380" width="10.85546875" customWidth="1"/>
    <col min="5633" max="5633" width="36.7109375" customWidth="1"/>
    <col min="5634" max="5634" width="11.5703125" bestFit="1" customWidth="1"/>
    <col min="5635" max="5635" width="11.5703125" customWidth="1"/>
    <col min="5636" max="5636" width="10.85546875" customWidth="1"/>
    <col min="5889" max="5889" width="36.7109375" customWidth="1"/>
    <col min="5890" max="5890" width="11.5703125" bestFit="1" customWidth="1"/>
    <col min="5891" max="5891" width="11.5703125" customWidth="1"/>
    <col min="5892" max="5892" width="10.85546875" customWidth="1"/>
    <col min="6145" max="6145" width="36.7109375" customWidth="1"/>
    <col min="6146" max="6146" width="11.5703125" bestFit="1" customWidth="1"/>
    <col min="6147" max="6147" width="11.5703125" customWidth="1"/>
    <col min="6148" max="6148" width="10.85546875" customWidth="1"/>
    <col min="6401" max="6401" width="36.7109375" customWidth="1"/>
    <col min="6402" max="6402" width="11.5703125" bestFit="1" customWidth="1"/>
    <col min="6403" max="6403" width="11.5703125" customWidth="1"/>
    <col min="6404" max="6404" width="10.85546875" customWidth="1"/>
    <col min="6657" max="6657" width="36.7109375" customWidth="1"/>
    <col min="6658" max="6658" width="11.5703125" bestFit="1" customWidth="1"/>
    <col min="6659" max="6659" width="11.5703125" customWidth="1"/>
    <col min="6660" max="6660" width="10.85546875" customWidth="1"/>
    <col min="6913" max="6913" width="36.7109375" customWidth="1"/>
    <col min="6914" max="6914" width="11.5703125" bestFit="1" customWidth="1"/>
    <col min="6915" max="6915" width="11.5703125" customWidth="1"/>
    <col min="6916" max="6916" width="10.85546875" customWidth="1"/>
    <col min="7169" max="7169" width="36.7109375" customWidth="1"/>
    <col min="7170" max="7170" width="11.5703125" bestFit="1" customWidth="1"/>
    <col min="7171" max="7171" width="11.5703125" customWidth="1"/>
    <col min="7172" max="7172" width="10.85546875" customWidth="1"/>
    <col min="7425" max="7425" width="36.7109375" customWidth="1"/>
    <col min="7426" max="7426" width="11.5703125" bestFit="1" customWidth="1"/>
    <col min="7427" max="7427" width="11.5703125" customWidth="1"/>
    <col min="7428" max="7428" width="10.85546875" customWidth="1"/>
    <col min="7681" max="7681" width="36.7109375" customWidth="1"/>
    <col min="7682" max="7682" width="11.5703125" bestFit="1" customWidth="1"/>
    <col min="7683" max="7683" width="11.5703125" customWidth="1"/>
    <col min="7684" max="7684" width="10.85546875" customWidth="1"/>
    <col min="7937" max="7937" width="36.7109375" customWidth="1"/>
    <col min="7938" max="7938" width="11.5703125" bestFit="1" customWidth="1"/>
    <col min="7939" max="7939" width="11.5703125" customWidth="1"/>
    <col min="7940" max="7940" width="10.85546875" customWidth="1"/>
    <col min="8193" max="8193" width="36.7109375" customWidth="1"/>
    <col min="8194" max="8194" width="11.5703125" bestFit="1" customWidth="1"/>
    <col min="8195" max="8195" width="11.5703125" customWidth="1"/>
    <col min="8196" max="8196" width="10.85546875" customWidth="1"/>
    <col min="8449" max="8449" width="36.7109375" customWidth="1"/>
    <col min="8450" max="8450" width="11.5703125" bestFit="1" customWidth="1"/>
    <col min="8451" max="8451" width="11.5703125" customWidth="1"/>
    <col min="8452" max="8452" width="10.85546875" customWidth="1"/>
    <col min="8705" max="8705" width="36.7109375" customWidth="1"/>
    <col min="8706" max="8706" width="11.5703125" bestFit="1" customWidth="1"/>
    <col min="8707" max="8707" width="11.5703125" customWidth="1"/>
    <col min="8708" max="8708" width="10.85546875" customWidth="1"/>
    <col min="8961" max="8961" width="36.7109375" customWidth="1"/>
    <col min="8962" max="8962" width="11.5703125" bestFit="1" customWidth="1"/>
    <col min="8963" max="8963" width="11.5703125" customWidth="1"/>
    <col min="8964" max="8964" width="10.85546875" customWidth="1"/>
    <col min="9217" max="9217" width="36.7109375" customWidth="1"/>
    <col min="9218" max="9218" width="11.5703125" bestFit="1" customWidth="1"/>
    <col min="9219" max="9219" width="11.5703125" customWidth="1"/>
    <col min="9220" max="9220" width="10.85546875" customWidth="1"/>
    <col min="9473" max="9473" width="36.7109375" customWidth="1"/>
    <col min="9474" max="9474" width="11.5703125" bestFit="1" customWidth="1"/>
    <col min="9475" max="9475" width="11.5703125" customWidth="1"/>
    <col min="9476" max="9476" width="10.85546875" customWidth="1"/>
    <col min="9729" max="9729" width="36.7109375" customWidth="1"/>
    <col min="9730" max="9730" width="11.5703125" bestFit="1" customWidth="1"/>
    <col min="9731" max="9731" width="11.5703125" customWidth="1"/>
    <col min="9732" max="9732" width="10.85546875" customWidth="1"/>
    <col min="9985" max="9985" width="36.7109375" customWidth="1"/>
    <col min="9986" max="9986" width="11.5703125" bestFit="1" customWidth="1"/>
    <col min="9987" max="9987" width="11.5703125" customWidth="1"/>
    <col min="9988" max="9988" width="10.85546875" customWidth="1"/>
    <col min="10241" max="10241" width="36.7109375" customWidth="1"/>
    <col min="10242" max="10242" width="11.5703125" bestFit="1" customWidth="1"/>
    <col min="10243" max="10243" width="11.5703125" customWidth="1"/>
    <col min="10244" max="10244" width="10.85546875" customWidth="1"/>
    <col min="10497" max="10497" width="36.7109375" customWidth="1"/>
    <col min="10498" max="10498" width="11.5703125" bestFit="1" customWidth="1"/>
    <col min="10499" max="10499" width="11.5703125" customWidth="1"/>
    <col min="10500" max="10500" width="10.85546875" customWidth="1"/>
    <col min="10753" max="10753" width="36.7109375" customWidth="1"/>
    <col min="10754" max="10754" width="11.5703125" bestFit="1" customWidth="1"/>
    <col min="10755" max="10755" width="11.5703125" customWidth="1"/>
    <col min="10756" max="10756" width="10.85546875" customWidth="1"/>
    <col min="11009" max="11009" width="36.7109375" customWidth="1"/>
    <col min="11010" max="11010" width="11.5703125" bestFit="1" customWidth="1"/>
    <col min="11011" max="11011" width="11.5703125" customWidth="1"/>
    <col min="11012" max="11012" width="10.85546875" customWidth="1"/>
    <col min="11265" max="11265" width="36.7109375" customWidth="1"/>
    <col min="11266" max="11266" width="11.5703125" bestFit="1" customWidth="1"/>
    <col min="11267" max="11267" width="11.5703125" customWidth="1"/>
    <col min="11268" max="11268" width="10.85546875" customWidth="1"/>
    <col min="11521" max="11521" width="36.7109375" customWidth="1"/>
    <col min="11522" max="11522" width="11.5703125" bestFit="1" customWidth="1"/>
    <col min="11523" max="11523" width="11.5703125" customWidth="1"/>
    <col min="11524" max="11524" width="10.85546875" customWidth="1"/>
    <col min="11777" max="11777" width="36.7109375" customWidth="1"/>
    <col min="11778" max="11778" width="11.5703125" bestFit="1" customWidth="1"/>
    <col min="11779" max="11779" width="11.5703125" customWidth="1"/>
    <col min="11780" max="11780" width="10.85546875" customWidth="1"/>
    <col min="12033" max="12033" width="36.7109375" customWidth="1"/>
    <col min="12034" max="12034" width="11.5703125" bestFit="1" customWidth="1"/>
    <col min="12035" max="12035" width="11.5703125" customWidth="1"/>
    <col min="12036" max="12036" width="10.85546875" customWidth="1"/>
    <col min="12289" max="12289" width="36.7109375" customWidth="1"/>
    <col min="12290" max="12290" width="11.5703125" bestFit="1" customWidth="1"/>
    <col min="12291" max="12291" width="11.5703125" customWidth="1"/>
    <col min="12292" max="12292" width="10.85546875" customWidth="1"/>
    <col min="12545" max="12545" width="36.7109375" customWidth="1"/>
    <col min="12546" max="12546" width="11.5703125" bestFit="1" customWidth="1"/>
    <col min="12547" max="12547" width="11.5703125" customWidth="1"/>
    <col min="12548" max="12548" width="10.85546875" customWidth="1"/>
    <col min="12801" max="12801" width="36.7109375" customWidth="1"/>
    <col min="12802" max="12802" width="11.5703125" bestFit="1" customWidth="1"/>
    <col min="12803" max="12803" width="11.5703125" customWidth="1"/>
    <col min="12804" max="12804" width="10.85546875" customWidth="1"/>
    <col min="13057" max="13057" width="36.7109375" customWidth="1"/>
    <col min="13058" max="13058" width="11.5703125" bestFit="1" customWidth="1"/>
    <col min="13059" max="13059" width="11.5703125" customWidth="1"/>
    <col min="13060" max="13060" width="10.85546875" customWidth="1"/>
    <col min="13313" max="13313" width="36.7109375" customWidth="1"/>
    <col min="13314" max="13314" width="11.5703125" bestFit="1" customWidth="1"/>
    <col min="13315" max="13315" width="11.5703125" customWidth="1"/>
    <col min="13316" max="13316" width="10.85546875" customWidth="1"/>
    <col min="13569" max="13569" width="36.7109375" customWidth="1"/>
    <col min="13570" max="13570" width="11.5703125" bestFit="1" customWidth="1"/>
    <col min="13571" max="13571" width="11.5703125" customWidth="1"/>
    <col min="13572" max="13572" width="10.85546875" customWidth="1"/>
    <col min="13825" max="13825" width="36.7109375" customWidth="1"/>
    <col min="13826" max="13826" width="11.5703125" bestFit="1" customWidth="1"/>
    <col min="13827" max="13827" width="11.5703125" customWidth="1"/>
    <col min="13828" max="13828" width="10.85546875" customWidth="1"/>
    <col min="14081" max="14081" width="36.7109375" customWidth="1"/>
    <col min="14082" max="14082" width="11.5703125" bestFit="1" customWidth="1"/>
    <col min="14083" max="14083" width="11.5703125" customWidth="1"/>
    <col min="14084" max="14084" width="10.85546875" customWidth="1"/>
    <col min="14337" max="14337" width="36.7109375" customWidth="1"/>
    <col min="14338" max="14338" width="11.5703125" bestFit="1" customWidth="1"/>
    <col min="14339" max="14339" width="11.5703125" customWidth="1"/>
    <col min="14340" max="14340" width="10.85546875" customWidth="1"/>
    <col min="14593" max="14593" width="36.7109375" customWidth="1"/>
    <col min="14594" max="14594" width="11.5703125" bestFit="1" customWidth="1"/>
    <col min="14595" max="14595" width="11.5703125" customWidth="1"/>
    <col min="14596" max="14596" width="10.85546875" customWidth="1"/>
    <col min="14849" max="14849" width="36.7109375" customWidth="1"/>
    <col min="14850" max="14850" width="11.5703125" bestFit="1" customWidth="1"/>
    <col min="14851" max="14851" width="11.5703125" customWidth="1"/>
    <col min="14852" max="14852" width="10.85546875" customWidth="1"/>
    <col min="15105" max="15105" width="36.7109375" customWidth="1"/>
    <col min="15106" max="15106" width="11.5703125" bestFit="1" customWidth="1"/>
    <col min="15107" max="15107" width="11.5703125" customWidth="1"/>
    <col min="15108" max="15108" width="10.85546875" customWidth="1"/>
    <col min="15361" max="15361" width="36.7109375" customWidth="1"/>
    <col min="15362" max="15362" width="11.5703125" bestFit="1" customWidth="1"/>
    <col min="15363" max="15363" width="11.5703125" customWidth="1"/>
    <col min="15364" max="15364" width="10.85546875" customWidth="1"/>
    <col min="15617" max="15617" width="36.7109375" customWidth="1"/>
    <col min="15618" max="15618" width="11.5703125" bestFit="1" customWidth="1"/>
    <col min="15619" max="15619" width="11.5703125" customWidth="1"/>
    <col min="15620" max="15620" width="10.85546875" customWidth="1"/>
    <col min="15873" max="15873" width="36.7109375" customWidth="1"/>
    <col min="15874" max="15874" width="11.5703125" bestFit="1" customWidth="1"/>
    <col min="15875" max="15875" width="11.5703125" customWidth="1"/>
    <col min="15876" max="15876" width="10.85546875" customWidth="1"/>
    <col min="16129" max="16129" width="36.7109375" customWidth="1"/>
    <col min="16130" max="16130" width="11.5703125" bestFit="1" customWidth="1"/>
    <col min="16131" max="16131" width="11.5703125" customWidth="1"/>
    <col min="16132" max="16132" width="10.85546875" customWidth="1"/>
  </cols>
  <sheetData>
    <row r="1" spans="1:7" ht="15.75" x14ac:dyDescent="0.25">
      <c r="B1" s="1"/>
    </row>
    <row r="2" spans="1:7" ht="15.75" x14ac:dyDescent="0.25">
      <c r="A2" s="1" t="s">
        <v>83</v>
      </c>
      <c r="E2" s="2"/>
      <c r="G2" s="2"/>
    </row>
    <row r="4" spans="1:7" ht="15.75" x14ac:dyDescent="0.25">
      <c r="B4" s="3" t="s">
        <v>0</v>
      </c>
      <c r="C4" s="3" t="s">
        <v>1</v>
      </c>
      <c r="D4" s="3" t="s">
        <v>2</v>
      </c>
      <c r="E4" s="3"/>
    </row>
    <row r="5" spans="1:7" ht="15.75" x14ac:dyDescent="0.25">
      <c r="A5" s="3" t="s">
        <v>3</v>
      </c>
      <c r="B5" s="3" t="s">
        <v>4</v>
      </c>
      <c r="C5" s="3" t="s">
        <v>32</v>
      </c>
      <c r="D5" s="3" t="s">
        <v>84</v>
      </c>
    </row>
    <row r="6" spans="1:7" ht="15.75" x14ac:dyDescent="0.25">
      <c r="A6" s="1" t="s">
        <v>64</v>
      </c>
    </row>
    <row r="7" spans="1:7" ht="15.75" x14ac:dyDescent="0.25">
      <c r="A7" s="3" t="s">
        <v>44</v>
      </c>
      <c r="B7" s="4">
        <v>404</v>
      </c>
      <c r="C7" s="5">
        <v>0</v>
      </c>
      <c r="D7" s="4">
        <v>600</v>
      </c>
      <c r="E7" s="6"/>
    </row>
    <row r="8" spans="1:7" ht="15.75" x14ac:dyDescent="0.25">
      <c r="A8" s="3" t="s">
        <v>105</v>
      </c>
      <c r="B8" s="4">
        <v>1380</v>
      </c>
      <c r="C8" s="5">
        <v>720</v>
      </c>
      <c r="D8" s="4">
        <v>1000</v>
      </c>
      <c r="E8" s="6" t="s">
        <v>106</v>
      </c>
    </row>
    <row r="9" spans="1:7" ht="15.75" x14ac:dyDescent="0.25">
      <c r="A9" s="3" t="s">
        <v>45</v>
      </c>
      <c r="B9" s="4">
        <v>150</v>
      </c>
      <c r="C9" s="5">
        <v>150</v>
      </c>
      <c r="D9" s="4">
        <v>150</v>
      </c>
      <c r="E9" s="6"/>
    </row>
    <row r="10" spans="1:7" ht="15.75" x14ac:dyDescent="0.25">
      <c r="A10" s="3" t="s">
        <v>113</v>
      </c>
      <c r="B10" s="4"/>
      <c r="C10" s="5"/>
      <c r="D10" s="4">
        <v>500</v>
      </c>
      <c r="E10" s="6"/>
    </row>
    <row r="11" spans="1:7" ht="15.75" x14ac:dyDescent="0.25">
      <c r="A11" s="3" t="s">
        <v>5</v>
      </c>
      <c r="B11" s="4">
        <v>2040</v>
      </c>
      <c r="C11" s="5">
        <v>1000</v>
      </c>
      <c r="D11" s="4">
        <v>2045</v>
      </c>
      <c r="E11" s="6"/>
    </row>
    <row r="12" spans="1:7" ht="15.75" x14ac:dyDescent="0.25">
      <c r="A12" s="3" t="s">
        <v>36</v>
      </c>
      <c r="B12" s="4">
        <v>756</v>
      </c>
      <c r="C12" s="5">
        <v>1400</v>
      </c>
      <c r="D12" s="4">
        <v>1500</v>
      </c>
      <c r="E12" s="6"/>
    </row>
    <row r="13" spans="1:7" ht="15.75" x14ac:dyDescent="0.25">
      <c r="A13" s="3" t="s">
        <v>6</v>
      </c>
      <c r="B13" s="4">
        <v>7994</v>
      </c>
      <c r="C13" s="5">
        <v>0</v>
      </c>
      <c r="D13" s="4">
        <v>4500</v>
      </c>
      <c r="E13" s="6"/>
    </row>
    <row r="14" spans="1:7" ht="15.75" x14ac:dyDescent="0.25">
      <c r="A14" s="3" t="s">
        <v>43</v>
      </c>
      <c r="B14" s="4">
        <v>41</v>
      </c>
      <c r="C14" s="5">
        <v>68</v>
      </c>
      <c r="D14" s="4">
        <v>100</v>
      </c>
      <c r="E14" s="6"/>
    </row>
    <row r="15" spans="1:7" ht="15.75" x14ac:dyDescent="0.25">
      <c r="A15" s="3" t="s">
        <v>9</v>
      </c>
      <c r="B15" s="4">
        <v>1862</v>
      </c>
      <c r="C15" s="5">
        <v>1942</v>
      </c>
      <c r="D15" s="4">
        <v>2000</v>
      </c>
      <c r="E15" s="6"/>
    </row>
    <row r="16" spans="1:7" ht="15.75" x14ac:dyDescent="0.25">
      <c r="A16" s="3" t="s">
        <v>42</v>
      </c>
      <c r="B16" s="4">
        <v>13190</v>
      </c>
      <c r="C16" s="9">
        <v>0</v>
      </c>
      <c r="D16" s="9">
        <v>0</v>
      </c>
      <c r="E16" s="6"/>
    </row>
    <row r="17" spans="1:6" ht="15.75" x14ac:dyDescent="0.25">
      <c r="A17" s="7" t="s">
        <v>41</v>
      </c>
      <c r="B17" s="3">
        <v>1081</v>
      </c>
      <c r="C17" s="8">
        <v>500</v>
      </c>
      <c r="D17" s="3">
        <v>500</v>
      </c>
      <c r="E17" s="6" t="s">
        <v>109</v>
      </c>
    </row>
    <row r="18" spans="1:6" ht="15.75" x14ac:dyDescent="0.25">
      <c r="A18" s="7" t="s">
        <v>110</v>
      </c>
      <c r="B18" s="3"/>
      <c r="C18" s="8">
        <v>0</v>
      </c>
      <c r="D18" s="3">
        <v>0</v>
      </c>
      <c r="E18" s="6"/>
    </row>
    <row r="19" spans="1:6" ht="15.75" x14ac:dyDescent="0.25">
      <c r="A19" s="7" t="s">
        <v>10</v>
      </c>
      <c r="B19" s="3">
        <v>21</v>
      </c>
      <c r="C19" s="8">
        <v>20</v>
      </c>
      <c r="D19" s="3">
        <v>50</v>
      </c>
      <c r="E19" s="6"/>
    </row>
    <row r="20" spans="1:6" ht="15.75" x14ac:dyDescent="0.25">
      <c r="A20" s="10" t="s">
        <v>11</v>
      </c>
      <c r="B20" s="3">
        <v>534</v>
      </c>
      <c r="C20" s="8">
        <v>450</v>
      </c>
      <c r="D20" s="3">
        <v>450</v>
      </c>
      <c r="E20" s="6"/>
    </row>
    <row r="21" spans="1:6" ht="15.75" x14ac:dyDescent="0.25">
      <c r="A21" s="3" t="s">
        <v>12</v>
      </c>
      <c r="B21" s="4">
        <v>1751</v>
      </c>
      <c r="C21" s="8">
        <v>1551</v>
      </c>
      <c r="D21" s="3">
        <v>1650</v>
      </c>
      <c r="F21" s="3"/>
    </row>
    <row r="22" spans="1:6" s="34" customFormat="1" ht="15.75" x14ac:dyDescent="0.25">
      <c r="A22" s="3" t="s">
        <v>91</v>
      </c>
      <c r="B22" s="4">
        <v>929</v>
      </c>
      <c r="C22" s="3">
        <v>0</v>
      </c>
      <c r="D22" s="8">
        <v>0</v>
      </c>
      <c r="E22" s="6" t="s">
        <v>98</v>
      </c>
      <c r="F22" s="33"/>
    </row>
    <row r="23" spans="1:6" ht="15.75" x14ac:dyDescent="0.25">
      <c r="A23" s="1" t="s">
        <v>72</v>
      </c>
      <c r="B23" s="16">
        <f>SUM(B7:B22)</f>
        <v>32133</v>
      </c>
      <c r="C23" s="35">
        <f>SUM(C7:C22)</f>
        <v>7801</v>
      </c>
      <c r="D23" s="1">
        <f>SUM(D7:D22)</f>
        <v>15045</v>
      </c>
      <c r="F23" s="3"/>
    </row>
    <row r="24" spans="1:6" ht="15.75" x14ac:dyDescent="0.25">
      <c r="A24" s="1" t="s">
        <v>13</v>
      </c>
      <c r="C24" s="6"/>
    </row>
    <row r="25" spans="1:6" ht="15.75" x14ac:dyDescent="0.25">
      <c r="A25" s="3" t="s">
        <v>39</v>
      </c>
      <c r="B25" s="4">
        <v>0</v>
      </c>
      <c r="C25" s="5">
        <v>882</v>
      </c>
      <c r="D25" s="4">
        <v>400</v>
      </c>
      <c r="E25" s="6"/>
    </row>
    <row r="26" spans="1:6" ht="15.75" x14ac:dyDescent="0.25">
      <c r="A26" s="3" t="s">
        <v>14</v>
      </c>
      <c r="B26" s="4">
        <v>949</v>
      </c>
      <c r="C26" s="5">
        <v>1200</v>
      </c>
      <c r="D26" s="4">
        <v>1000</v>
      </c>
      <c r="E26" s="6"/>
    </row>
    <row r="27" spans="1:6" ht="15.75" x14ac:dyDescent="0.25">
      <c r="A27" s="3" t="s">
        <v>111</v>
      </c>
      <c r="B27" s="4"/>
      <c r="C27" s="5"/>
      <c r="D27" s="4">
        <v>200</v>
      </c>
      <c r="E27" s="6"/>
    </row>
    <row r="28" spans="1:6" s="2" customFormat="1" ht="15.75" x14ac:dyDescent="0.25">
      <c r="A28" s="1" t="s">
        <v>72</v>
      </c>
      <c r="B28" s="16">
        <f>SUM(B25:B26)</f>
        <v>949</v>
      </c>
      <c r="C28" s="23">
        <f>SUM(C25:C26)</f>
        <v>2082</v>
      </c>
      <c r="D28" s="16">
        <f>SUM(D25:D27)</f>
        <v>1600</v>
      </c>
    </row>
    <row r="29" spans="1:6" ht="15.75" x14ac:dyDescent="0.25">
      <c r="A29" s="1" t="s">
        <v>15</v>
      </c>
      <c r="C29" s="6"/>
    </row>
    <row r="30" spans="1:6" ht="15.75" x14ac:dyDescent="0.25">
      <c r="A30" s="3" t="s">
        <v>107</v>
      </c>
      <c r="B30" s="4">
        <v>1134</v>
      </c>
      <c r="C30" s="5">
        <v>2000</v>
      </c>
      <c r="D30" s="4">
        <v>2000</v>
      </c>
      <c r="E30" s="4"/>
    </row>
    <row r="31" spans="1:6" ht="15.75" x14ac:dyDescent="0.25">
      <c r="A31" s="3" t="s">
        <v>60</v>
      </c>
      <c r="B31" s="4">
        <v>0</v>
      </c>
      <c r="C31" s="5">
        <v>4500</v>
      </c>
      <c r="D31" s="4">
        <v>1000</v>
      </c>
      <c r="E31" s="6"/>
      <c r="F31" s="9"/>
    </row>
    <row r="32" spans="1:6" ht="15.75" x14ac:dyDescent="0.25">
      <c r="A32" s="3" t="s">
        <v>34</v>
      </c>
      <c r="B32" s="4">
        <v>4167</v>
      </c>
      <c r="C32" s="36">
        <v>12000</v>
      </c>
      <c r="D32" s="4">
        <v>0</v>
      </c>
      <c r="E32" t="s">
        <v>102</v>
      </c>
    </row>
    <row r="33" spans="1:6" ht="15.75" x14ac:dyDescent="0.25">
      <c r="A33" s="3" t="s">
        <v>65</v>
      </c>
      <c r="B33" s="4">
        <v>0</v>
      </c>
      <c r="C33" s="36">
        <v>5000</v>
      </c>
      <c r="D33" s="4">
        <v>2000</v>
      </c>
      <c r="E33" s="6" t="s">
        <v>112</v>
      </c>
      <c r="F33" s="9"/>
    </row>
    <row r="34" spans="1:6" ht="15.75" x14ac:dyDescent="0.25">
      <c r="A34" s="3" t="s">
        <v>114</v>
      </c>
      <c r="B34" s="3">
        <v>255</v>
      </c>
      <c r="C34" s="8">
        <v>450</v>
      </c>
      <c r="D34" s="3">
        <v>350</v>
      </c>
      <c r="E34" s="6"/>
      <c r="F34" s="3"/>
    </row>
    <row r="35" spans="1:6" ht="15.75" x14ac:dyDescent="0.25">
      <c r="A35" s="3" t="s">
        <v>38</v>
      </c>
      <c r="B35" s="9">
        <v>15282</v>
      </c>
      <c r="C35" s="11">
        <v>16000</v>
      </c>
      <c r="D35" s="9">
        <v>16400</v>
      </c>
      <c r="E35" s="6"/>
      <c r="F35" s="3"/>
    </row>
    <row r="36" spans="1:6" ht="15.75" x14ac:dyDescent="0.25">
      <c r="A36" s="24" t="s">
        <v>37</v>
      </c>
      <c r="B36" s="3">
        <v>112</v>
      </c>
      <c r="C36" s="8">
        <v>0</v>
      </c>
      <c r="D36" s="3">
        <v>150</v>
      </c>
    </row>
    <row r="37" spans="1:6" ht="15.75" x14ac:dyDescent="0.25">
      <c r="A37" s="24" t="s">
        <v>122</v>
      </c>
      <c r="B37" s="3"/>
      <c r="C37" s="8"/>
      <c r="D37" s="3">
        <v>2000</v>
      </c>
    </row>
    <row r="38" spans="1:6" ht="15.75" x14ac:dyDescent="0.25">
      <c r="A38" s="3" t="s">
        <v>50</v>
      </c>
      <c r="B38" s="4">
        <v>0</v>
      </c>
      <c r="C38" s="5">
        <v>0</v>
      </c>
      <c r="D38" s="4">
        <v>1000</v>
      </c>
      <c r="E38" s="6"/>
      <c r="F38" s="9"/>
    </row>
    <row r="39" spans="1:6" ht="15.75" x14ac:dyDescent="0.25">
      <c r="A39" s="1" t="s">
        <v>72</v>
      </c>
      <c r="B39" s="16">
        <f>SUM(B30:B38)</f>
        <v>20950</v>
      </c>
      <c r="C39" s="23">
        <f>SUM(C30:C38)</f>
        <v>39950</v>
      </c>
      <c r="D39" s="16">
        <f>SUM(D30:D38)</f>
        <v>24900</v>
      </c>
      <c r="E39" s="6"/>
      <c r="F39" s="9"/>
    </row>
    <row r="40" spans="1:6" ht="15.75" x14ac:dyDescent="0.25">
      <c r="A40" s="1" t="s">
        <v>16</v>
      </c>
      <c r="C40" s="6"/>
    </row>
    <row r="41" spans="1:6" ht="15.75" x14ac:dyDescent="0.25">
      <c r="A41" s="6" t="s">
        <v>69</v>
      </c>
      <c r="B41" s="4">
        <v>973</v>
      </c>
      <c r="C41" s="5">
        <v>500</v>
      </c>
      <c r="D41" s="18">
        <v>500</v>
      </c>
      <c r="E41" s="6"/>
    </row>
    <row r="42" spans="1:6" ht="15.75" x14ac:dyDescent="0.25">
      <c r="A42" s="3" t="s">
        <v>66</v>
      </c>
      <c r="B42" s="4">
        <v>0</v>
      </c>
      <c r="C42" s="9">
        <v>3000</v>
      </c>
      <c r="D42" s="9">
        <v>1000</v>
      </c>
      <c r="E42" s="38"/>
    </row>
    <row r="43" spans="1:6" ht="15.75" x14ac:dyDescent="0.25">
      <c r="A43" s="3" t="s">
        <v>67</v>
      </c>
      <c r="B43" s="4">
        <v>864</v>
      </c>
      <c r="C43" s="9">
        <v>600</v>
      </c>
      <c r="D43" s="9">
        <v>1000</v>
      </c>
      <c r="E43" s="38"/>
    </row>
    <row r="44" spans="1:6" ht="15.75" x14ac:dyDescent="0.25">
      <c r="A44" s="3" t="s">
        <v>85</v>
      </c>
      <c r="B44" s="4">
        <v>0</v>
      </c>
      <c r="C44" s="9">
        <v>1160</v>
      </c>
      <c r="D44" s="9">
        <v>1500</v>
      </c>
    </row>
    <row r="45" spans="1:6" ht="15.75" x14ac:dyDescent="0.25">
      <c r="A45" s="6" t="s">
        <v>17</v>
      </c>
      <c r="B45" s="9">
        <v>11657</v>
      </c>
      <c r="C45" s="11">
        <v>0</v>
      </c>
      <c r="D45" s="9">
        <v>0</v>
      </c>
    </row>
    <row r="46" spans="1:6" ht="15.75" x14ac:dyDescent="0.25">
      <c r="A46" s="6" t="s">
        <v>18</v>
      </c>
      <c r="B46" s="4">
        <v>5435</v>
      </c>
      <c r="C46" s="5">
        <v>7000</v>
      </c>
      <c r="D46" s="9">
        <v>7000</v>
      </c>
      <c r="E46" s="6"/>
    </row>
    <row r="47" spans="1:6" ht="15.75" x14ac:dyDescent="0.25">
      <c r="A47" s="6" t="s">
        <v>68</v>
      </c>
      <c r="B47" s="4">
        <v>0</v>
      </c>
      <c r="C47" s="5">
        <v>0</v>
      </c>
      <c r="D47" s="4">
        <v>2000</v>
      </c>
      <c r="E47" s="6" t="s">
        <v>108</v>
      </c>
    </row>
    <row r="48" spans="1:6" ht="15.75" x14ac:dyDescent="0.25">
      <c r="A48" s="1" t="s">
        <v>72</v>
      </c>
      <c r="B48" s="16">
        <f>SUM(B41:B47)</f>
        <v>18929</v>
      </c>
      <c r="C48" s="23">
        <f>SUM(C41:C47)</f>
        <v>12260</v>
      </c>
      <c r="D48" s="16">
        <f>SUM(D41:D47)</f>
        <v>13000</v>
      </c>
      <c r="E48" s="6"/>
    </row>
    <row r="49" spans="1:6" ht="15.75" x14ac:dyDescent="0.25">
      <c r="A49" s="1" t="s">
        <v>19</v>
      </c>
      <c r="C49" s="6"/>
    </row>
    <row r="50" spans="1:6" ht="15.75" x14ac:dyDescent="0.25">
      <c r="A50" s="7" t="s">
        <v>70</v>
      </c>
      <c r="B50" s="4">
        <v>480</v>
      </c>
      <c r="C50" s="5">
        <v>480</v>
      </c>
      <c r="D50" s="4">
        <v>480</v>
      </c>
      <c r="E50" s="6"/>
    </row>
    <row r="51" spans="1:6" ht="15.75" x14ac:dyDescent="0.25">
      <c r="A51" s="7" t="s">
        <v>20</v>
      </c>
      <c r="B51" s="3">
        <v>423</v>
      </c>
      <c r="C51" s="8">
        <v>550</v>
      </c>
      <c r="D51" s="3">
        <v>500</v>
      </c>
      <c r="E51" s="6"/>
      <c r="F51" s="3"/>
    </row>
    <row r="52" spans="1:6" ht="15.75" x14ac:dyDescent="0.25">
      <c r="A52" s="7" t="s">
        <v>71</v>
      </c>
      <c r="B52" s="9">
        <v>4546</v>
      </c>
      <c r="C52" s="11">
        <v>0</v>
      </c>
      <c r="D52" s="20"/>
      <c r="E52" t="s">
        <v>99</v>
      </c>
      <c r="F52" s="3"/>
    </row>
    <row r="53" spans="1:6" ht="15.75" x14ac:dyDescent="0.25">
      <c r="A53" s="7" t="s">
        <v>35</v>
      </c>
      <c r="B53" s="9"/>
      <c r="C53" s="11">
        <v>2400</v>
      </c>
      <c r="D53" s="20">
        <v>2500</v>
      </c>
    </row>
    <row r="54" spans="1:6" ht="15.75" x14ac:dyDescent="0.25">
      <c r="A54" s="7" t="s">
        <v>94</v>
      </c>
      <c r="B54" s="9">
        <v>72575</v>
      </c>
      <c r="C54" s="11">
        <v>56282</v>
      </c>
      <c r="D54" s="19">
        <v>59000</v>
      </c>
      <c r="E54" t="s">
        <v>100</v>
      </c>
      <c r="F54" s="3"/>
    </row>
    <row r="55" spans="1:6" ht="15.75" x14ac:dyDescent="0.25">
      <c r="A55" s="7" t="s">
        <v>95</v>
      </c>
      <c r="B55" s="9"/>
      <c r="C55" s="11">
        <v>16078</v>
      </c>
      <c r="D55" s="19">
        <v>15000</v>
      </c>
      <c r="E55" t="s">
        <v>97</v>
      </c>
      <c r="F55" s="3"/>
    </row>
    <row r="56" spans="1:6" ht="15.75" x14ac:dyDescent="0.25">
      <c r="A56" s="32" t="s">
        <v>72</v>
      </c>
      <c r="B56" s="13">
        <f>SUM(B50:B54)</f>
        <v>78024</v>
      </c>
      <c r="C56" s="14">
        <f>SUM(C50:C55)</f>
        <v>75790</v>
      </c>
      <c r="D56" s="25">
        <f>SUM(D50:D55)</f>
        <v>77480</v>
      </c>
      <c r="F56" s="3"/>
    </row>
    <row r="57" spans="1:6" ht="15.75" x14ac:dyDescent="0.25">
      <c r="A57" s="12" t="s">
        <v>21</v>
      </c>
      <c r="B57" s="9"/>
      <c r="C57" s="11"/>
      <c r="D57" s="20"/>
      <c r="F57" s="3"/>
    </row>
    <row r="58" spans="1:6" ht="15.75" x14ac:dyDescent="0.25">
      <c r="A58" s="17" t="s">
        <v>33</v>
      </c>
      <c r="B58" s="9">
        <v>2214</v>
      </c>
      <c r="C58" s="37">
        <v>0</v>
      </c>
      <c r="D58" s="20">
        <v>2000</v>
      </c>
      <c r="E58" t="s">
        <v>101</v>
      </c>
      <c r="F58" s="3"/>
    </row>
    <row r="59" spans="1:6" ht="15.75" x14ac:dyDescent="0.25">
      <c r="A59" s="17" t="s">
        <v>72</v>
      </c>
      <c r="B59" s="13">
        <v>2214</v>
      </c>
      <c r="C59" s="14">
        <f>SUM(C58)</f>
        <v>0</v>
      </c>
      <c r="D59" s="26">
        <f>SUM(D58)</f>
        <v>2000</v>
      </c>
      <c r="F59" s="3"/>
    </row>
    <row r="60" spans="1:6" ht="15.75" x14ac:dyDescent="0.25">
      <c r="A60" s="12" t="s">
        <v>86</v>
      </c>
      <c r="B60" s="9"/>
      <c r="C60" s="11"/>
      <c r="D60" s="26"/>
      <c r="F60" s="3"/>
    </row>
    <row r="61" spans="1:6" ht="15.75" x14ac:dyDescent="0.25">
      <c r="A61" s="17" t="s">
        <v>87</v>
      </c>
      <c r="B61" s="9">
        <v>20298</v>
      </c>
      <c r="C61" s="11">
        <v>0</v>
      </c>
      <c r="D61" s="20">
        <v>0</v>
      </c>
      <c r="F61" s="3"/>
    </row>
    <row r="62" spans="1:6" ht="15.75" x14ac:dyDescent="0.25">
      <c r="A62" s="17" t="s">
        <v>88</v>
      </c>
      <c r="B62" s="9">
        <v>0</v>
      </c>
      <c r="C62" s="37">
        <v>15000</v>
      </c>
      <c r="D62" s="20">
        <v>0</v>
      </c>
      <c r="E62" t="s">
        <v>115</v>
      </c>
      <c r="F62" s="3"/>
    </row>
    <row r="63" spans="1:6" ht="15.75" x14ac:dyDescent="0.25">
      <c r="A63" s="17" t="s">
        <v>89</v>
      </c>
      <c r="B63" s="9">
        <v>0</v>
      </c>
      <c r="C63" s="37">
        <v>31000</v>
      </c>
      <c r="D63" s="20">
        <v>0</v>
      </c>
      <c r="E63" t="s">
        <v>116</v>
      </c>
      <c r="F63" s="3"/>
    </row>
    <row r="64" spans="1:6" ht="15.75" x14ac:dyDescent="0.25">
      <c r="A64" s="17" t="s">
        <v>80</v>
      </c>
      <c r="B64" s="9">
        <v>5705</v>
      </c>
      <c r="C64" s="37">
        <v>4295</v>
      </c>
      <c r="D64" s="20">
        <v>0</v>
      </c>
      <c r="E64" t="s">
        <v>117</v>
      </c>
      <c r="F64" s="3"/>
    </row>
    <row r="65" spans="1:6" ht="15.75" x14ac:dyDescent="0.25">
      <c r="A65" s="12" t="s">
        <v>72</v>
      </c>
      <c r="B65" s="13">
        <f>SUM(B61:B64)</f>
        <v>26003</v>
      </c>
      <c r="C65" s="14">
        <f>SUM(C61:C64)</f>
        <v>50295</v>
      </c>
      <c r="D65" s="26">
        <f>SUM(D61:D64)</f>
        <v>0</v>
      </c>
      <c r="F65" s="3"/>
    </row>
    <row r="66" spans="1:6" ht="15.75" x14ac:dyDescent="0.25">
      <c r="A66" s="12" t="s">
        <v>62</v>
      </c>
      <c r="B66" s="9"/>
      <c r="C66" s="11"/>
      <c r="D66" s="20"/>
      <c r="F66" s="3"/>
    </row>
    <row r="67" spans="1:6" ht="15.75" x14ac:dyDescent="0.25">
      <c r="A67" s="17" t="s">
        <v>7</v>
      </c>
      <c r="B67" s="9">
        <v>2283</v>
      </c>
      <c r="C67" s="11">
        <v>2800</v>
      </c>
      <c r="D67" s="20">
        <v>3360</v>
      </c>
      <c r="E67" t="s">
        <v>118</v>
      </c>
      <c r="F67" s="3"/>
    </row>
    <row r="68" spans="1:6" ht="15.75" x14ac:dyDescent="0.25">
      <c r="A68" s="22" t="s">
        <v>61</v>
      </c>
      <c r="B68" s="4">
        <v>772</v>
      </c>
      <c r="C68" s="5">
        <v>772</v>
      </c>
      <c r="D68" s="4">
        <v>720</v>
      </c>
      <c r="E68" s="6"/>
    </row>
    <row r="69" spans="1:6" ht="15.75" x14ac:dyDescent="0.25">
      <c r="A69" s="17" t="s">
        <v>63</v>
      </c>
      <c r="B69" s="9">
        <v>929</v>
      </c>
      <c r="C69" s="11">
        <v>1222</v>
      </c>
      <c r="D69" s="20">
        <v>1200</v>
      </c>
      <c r="E69" t="s">
        <v>118</v>
      </c>
      <c r="F69" s="3"/>
    </row>
    <row r="70" spans="1:6" ht="15.75" x14ac:dyDescent="0.25">
      <c r="A70" s="17" t="s">
        <v>40</v>
      </c>
      <c r="B70" s="9">
        <v>699</v>
      </c>
      <c r="C70" s="11">
        <v>600</v>
      </c>
      <c r="D70" s="20">
        <v>600</v>
      </c>
      <c r="F70" s="3"/>
    </row>
    <row r="71" spans="1:6" ht="15.75" x14ac:dyDescent="0.25">
      <c r="A71" s="12" t="s">
        <v>72</v>
      </c>
      <c r="B71" s="13">
        <f>SUM(B67:B70)</f>
        <v>4683</v>
      </c>
      <c r="C71" s="14">
        <f>SUM(C67:C70)</f>
        <v>5394</v>
      </c>
      <c r="D71" s="26">
        <f>SUM(D67:D70)</f>
        <v>5880</v>
      </c>
      <c r="F71" s="3"/>
    </row>
    <row r="72" spans="1:6" ht="15.75" x14ac:dyDescent="0.25">
      <c r="A72" s="1" t="s">
        <v>22</v>
      </c>
      <c r="B72" s="13">
        <f>SUM(B23+B28+B39+B48+B56+B59+B65+B71)</f>
        <v>183885</v>
      </c>
      <c r="C72" s="13">
        <f>SUM(C23+C28+C39+C48+C56+C59+C65+C71)</f>
        <v>193572</v>
      </c>
      <c r="D72" s="13">
        <f>SUM(D23+D28+D39+D48+D56+D59+D65+D71)</f>
        <v>139905</v>
      </c>
      <c r="E72" s="6"/>
    </row>
    <row r="73" spans="1:6" ht="15.75" x14ac:dyDescent="0.25">
      <c r="B73" s="4"/>
      <c r="C73" s="5"/>
      <c r="D73" s="4"/>
      <c r="E73" s="6"/>
    </row>
    <row r="74" spans="1:6" ht="15.75" x14ac:dyDescent="0.25">
      <c r="A74" s="1" t="s">
        <v>23</v>
      </c>
      <c r="B74" s="4"/>
      <c r="C74" s="5"/>
      <c r="D74" s="4"/>
      <c r="E74" s="6"/>
    </row>
    <row r="75" spans="1:6" ht="15.75" x14ac:dyDescent="0.25">
      <c r="A75" s="3" t="s">
        <v>24</v>
      </c>
      <c r="B75" s="4">
        <v>0</v>
      </c>
      <c r="C75" s="5">
        <v>0</v>
      </c>
      <c r="D75" s="3">
        <v>0</v>
      </c>
      <c r="E75" s="6"/>
    </row>
    <row r="76" spans="1:6" ht="15.75" x14ac:dyDescent="0.25">
      <c r="A76" s="3" t="s">
        <v>82</v>
      </c>
      <c r="B76" s="4">
        <v>4521</v>
      </c>
      <c r="C76" s="11">
        <v>2739</v>
      </c>
      <c r="D76" s="9">
        <v>1605</v>
      </c>
    </row>
    <row r="77" spans="1:6" ht="15.75" x14ac:dyDescent="0.25">
      <c r="A77" s="3" t="s">
        <v>25</v>
      </c>
      <c r="B77" s="4">
        <v>856</v>
      </c>
      <c r="C77" s="5">
        <v>0</v>
      </c>
      <c r="D77" s="3">
        <v>0</v>
      </c>
    </row>
    <row r="78" spans="1:6" ht="15.75" x14ac:dyDescent="0.25">
      <c r="A78" s="3" t="s">
        <v>8</v>
      </c>
      <c r="B78" s="4"/>
      <c r="C78" s="11">
        <v>0</v>
      </c>
      <c r="D78" s="3">
        <v>0</v>
      </c>
      <c r="F78" s="3"/>
    </row>
    <row r="79" spans="1:6" ht="15.75" x14ac:dyDescent="0.25">
      <c r="A79" s="3" t="s">
        <v>47</v>
      </c>
      <c r="B79" s="4">
        <v>518</v>
      </c>
      <c r="C79" s="11">
        <v>0</v>
      </c>
      <c r="D79" s="3">
        <v>0</v>
      </c>
      <c r="F79" s="3"/>
    </row>
    <row r="80" spans="1:6" ht="15.75" x14ac:dyDescent="0.25">
      <c r="A80" s="3" t="s">
        <v>26</v>
      </c>
      <c r="B80" s="9">
        <v>108141</v>
      </c>
      <c r="C80" s="11">
        <v>103086</v>
      </c>
      <c r="D80" s="9">
        <v>99300</v>
      </c>
      <c r="F80" s="3"/>
    </row>
    <row r="81" spans="1:6" ht="15.75" x14ac:dyDescent="0.25">
      <c r="A81" s="3" t="s">
        <v>46</v>
      </c>
      <c r="B81" s="4">
        <v>4956</v>
      </c>
      <c r="C81" s="5">
        <v>4000</v>
      </c>
      <c r="D81" s="9">
        <v>4000</v>
      </c>
      <c r="E81" s="3"/>
    </row>
    <row r="82" spans="1:6" ht="15.75" x14ac:dyDescent="0.25">
      <c r="A82" s="3" t="s">
        <v>28</v>
      </c>
      <c r="B82" s="4">
        <v>31031</v>
      </c>
      <c r="C82" s="5">
        <v>31031</v>
      </c>
      <c r="D82" s="21">
        <v>33000</v>
      </c>
    </row>
    <row r="83" spans="1:6" ht="15.75" x14ac:dyDescent="0.25">
      <c r="A83" s="1" t="s">
        <v>22</v>
      </c>
      <c r="B83" s="13">
        <f>SUM(B75:B82)</f>
        <v>150023</v>
      </c>
      <c r="C83" s="14">
        <f>SUM(C75:C82)</f>
        <v>140856</v>
      </c>
      <c r="D83" s="13">
        <f>SUM(D75:D82)</f>
        <v>137905</v>
      </c>
    </row>
    <row r="84" spans="1:6" ht="15.75" x14ac:dyDescent="0.25">
      <c r="A84" s="1"/>
      <c r="B84" s="13"/>
      <c r="C84" s="14"/>
      <c r="D84" s="13"/>
    </row>
    <row r="85" spans="1:6" ht="15.75" x14ac:dyDescent="0.25">
      <c r="A85" s="1" t="s">
        <v>90</v>
      </c>
      <c r="B85" s="13"/>
      <c r="C85" s="14"/>
      <c r="D85" s="13"/>
    </row>
    <row r="86" spans="1:6" ht="15.75" x14ac:dyDescent="0.25">
      <c r="A86" s="8" t="s">
        <v>54</v>
      </c>
      <c r="B86" s="4"/>
      <c r="C86" s="5">
        <v>687</v>
      </c>
      <c r="D86" s="3"/>
      <c r="E86" s="6"/>
      <c r="F86" s="3"/>
    </row>
    <row r="87" spans="1:6" ht="15.75" x14ac:dyDescent="0.25">
      <c r="A87" s="8" t="s">
        <v>53</v>
      </c>
      <c r="B87" s="4"/>
      <c r="C87" s="5">
        <v>408</v>
      </c>
      <c r="D87" s="3"/>
      <c r="E87" s="6"/>
    </row>
    <row r="88" spans="1:6" ht="15.75" x14ac:dyDescent="0.25">
      <c r="A88" s="8" t="s">
        <v>59</v>
      </c>
      <c r="B88" s="4"/>
      <c r="C88" s="5">
        <v>0</v>
      </c>
      <c r="D88" s="3"/>
      <c r="E88" s="6"/>
    </row>
    <row r="89" spans="1:6" ht="15.75" x14ac:dyDescent="0.25">
      <c r="A89" s="8" t="s">
        <v>56</v>
      </c>
      <c r="B89" s="4"/>
      <c r="C89" s="5">
        <v>0</v>
      </c>
      <c r="D89" s="3"/>
    </row>
    <row r="90" spans="1:6" ht="15.75" x14ac:dyDescent="0.25">
      <c r="A90" s="8" t="s">
        <v>52</v>
      </c>
      <c r="B90" s="4"/>
      <c r="C90" s="5">
        <v>0</v>
      </c>
      <c r="D90" s="3"/>
    </row>
    <row r="91" spans="1:6" ht="15.75" x14ac:dyDescent="0.25">
      <c r="A91" s="3" t="s">
        <v>55</v>
      </c>
      <c r="B91" s="9"/>
      <c r="C91" s="11">
        <v>1975</v>
      </c>
      <c r="D91" s="9"/>
    </row>
    <row r="92" spans="1:6" ht="15.75" x14ac:dyDescent="0.25">
      <c r="A92" s="8" t="s">
        <v>57</v>
      </c>
      <c r="B92" s="4"/>
      <c r="C92" s="5">
        <v>0</v>
      </c>
      <c r="D92" s="3"/>
      <c r="F92" s="3"/>
    </row>
    <row r="93" spans="1:6" ht="15.75" x14ac:dyDescent="0.25">
      <c r="A93" s="8" t="s">
        <v>48</v>
      </c>
      <c r="B93" s="4"/>
      <c r="C93" s="5">
        <v>10785</v>
      </c>
      <c r="D93" s="9"/>
      <c r="F93" s="3"/>
    </row>
    <row r="94" spans="1:6" ht="15.75" x14ac:dyDescent="0.25">
      <c r="A94" s="8" t="s">
        <v>58</v>
      </c>
      <c r="B94" s="4"/>
      <c r="C94" s="5">
        <v>0</v>
      </c>
      <c r="D94" s="3"/>
      <c r="F94" s="3"/>
    </row>
    <row r="95" spans="1:6" ht="15.75" x14ac:dyDescent="0.25">
      <c r="A95" s="8" t="s">
        <v>49</v>
      </c>
      <c r="B95" s="4"/>
      <c r="C95" s="5">
        <v>11177</v>
      </c>
      <c r="D95" s="9"/>
      <c r="F95" s="3"/>
    </row>
    <row r="96" spans="1:6" ht="15.75" x14ac:dyDescent="0.25">
      <c r="A96" s="8" t="s">
        <v>51</v>
      </c>
      <c r="B96" s="4"/>
      <c r="C96" s="5">
        <v>1050</v>
      </c>
      <c r="D96" s="9"/>
      <c r="F96" s="3"/>
    </row>
    <row r="97" spans="1:8" ht="15.75" x14ac:dyDescent="0.25">
      <c r="A97" s="3" t="s">
        <v>27</v>
      </c>
      <c r="B97" s="4"/>
      <c r="C97" s="5">
        <v>1425</v>
      </c>
      <c r="D97" s="9"/>
      <c r="E97" s="3"/>
    </row>
    <row r="98" spans="1:8" ht="15.75" x14ac:dyDescent="0.25">
      <c r="A98" s="3"/>
      <c r="B98" s="4"/>
      <c r="C98" s="16">
        <f>SUM(C86:C97)</f>
        <v>27507</v>
      </c>
      <c r="D98" s="4"/>
    </row>
    <row r="99" spans="1:8" ht="15.75" x14ac:dyDescent="0.25">
      <c r="A99" s="1" t="s">
        <v>120</v>
      </c>
      <c r="B99" s="4"/>
      <c r="C99" s="16"/>
      <c r="D99" s="4"/>
    </row>
    <row r="100" spans="1:8" ht="15.75" x14ac:dyDescent="0.25">
      <c r="A100" s="3" t="s">
        <v>92</v>
      </c>
      <c r="B100" s="9">
        <v>82978</v>
      </c>
      <c r="C100" s="9"/>
      <c r="D100" s="9"/>
      <c r="F100" s="3"/>
    </row>
    <row r="101" spans="1:8" ht="15.75" x14ac:dyDescent="0.25">
      <c r="A101" t="s">
        <v>29</v>
      </c>
      <c r="B101" s="9">
        <v>140856</v>
      </c>
      <c r="C101" s="9"/>
      <c r="D101" s="4"/>
    </row>
    <row r="102" spans="1:8" ht="15.75" x14ac:dyDescent="0.25">
      <c r="A102" s="3" t="s">
        <v>30</v>
      </c>
      <c r="B102" s="9">
        <v>193572</v>
      </c>
      <c r="C102" s="9"/>
      <c r="D102" s="4"/>
      <c r="E102" s="3"/>
    </row>
    <row r="103" spans="1:8" ht="15.75" x14ac:dyDescent="0.25">
      <c r="A103" s="3" t="s">
        <v>96</v>
      </c>
      <c r="B103" s="13">
        <f>SUM(B100+B101-B102)</f>
        <v>30262</v>
      </c>
      <c r="C103" s="13"/>
      <c r="D103" s="15"/>
    </row>
    <row r="104" spans="1:8" ht="15.75" x14ac:dyDescent="0.25">
      <c r="A104" s="1" t="s">
        <v>119</v>
      </c>
    </row>
    <row r="105" spans="1:8" ht="15.75" x14ac:dyDescent="0.25">
      <c r="A105" s="3" t="s">
        <v>77</v>
      </c>
      <c r="B105" s="9">
        <v>0</v>
      </c>
      <c r="D105" s="27"/>
      <c r="E105" s="3"/>
      <c r="F105" s="3"/>
    </row>
    <row r="106" spans="1:8" ht="15.75" x14ac:dyDescent="0.25">
      <c r="A106" s="3" t="s">
        <v>78</v>
      </c>
      <c r="B106" s="9">
        <v>0</v>
      </c>
      <c r="D106" s="27"/>
      <c r="E106" s="3"/>
      <c r="F106" s="3"/>
    </row>
    <row r="107" spans="1:8" ht="15.75" x14ac:dyDescent="0.25">
      <c r="A107" s="3" t="s">
        <v>79</v>
      </c>
      <c r="B107" s="9">
        <v>9500</v>
      </c>
      <c r="D107" s="27"/>
      <c r="E107" s="3"/>
      <c r="F107" s="3"/>
    </row>
    <row r="108" spans="1:8" ht="15.75" x14ac:dyDescent="0.25">
      <c r="A108" s="3" t="s">
        <v>103</v>
      </c>
      <c r="B108" s="9">
        <v>5000</v>
      </c>
      <c r="D108" s="27"/>
      <c r="E108" s="3"/>
      <c r="F108" s="3"/>
    </row>
    <row r="109" spans="1:8" ht="15.75" x14ac:dyDescent="0.25">
      <c r="A109" s="3" t="s">
        <v>31</v>
      </c>
      <c r="B109" s="9">
        <v>4214</v>
      </c>
      <c r="D109" s="27"/>
      <c r="E109" s="3"/>
      <c r="F109" s="3"/>
    </row>
    <row r="110" spans="1:8" ht="15.75" x14ac:dyDescent="0.25">
      <c r="A110" s="3" t="s">
        <v>104</v>
      </c>
      <c r="B110" s="9">
        <v>12000</v>
      </c>
      <c r="D110" s="27"/>
      <c r="E110" s="3"/>
      <c r="F110" s="3"/>
    </row>
    <row r="111" spans="1:8" ht="15.75" x14ac:dyDescent="0.25">
      <c r="A111" s="3" t="s">
        <v>80</v>
      </c>
      <c r="B111" s="9">
        <v>2295</v>
      </c>
      <c r="D111" s="28"/>
      <c r="E111" s="3"/>
      <c r="F111" s="3"/>
    </row>
    <row r="112" spans="1:8" ht="15.75" x14ac:dyDescent="0.25">
      <c r="A112" s="3" t="s">
        <v>81</v>
      </c>
      <c r="B112" s="9">
        <v>31000</v>
      </c>
      <c r="C112" s="3"/>
      <c r="D112" s="3"/>
      <c r="E112" s="3"/>
      <c r="F112" s="3"/>
      <c r="G112" s="3"/>
      <c r="H112" s="3"/>
    </row>
    <row r="113" spans="1:7" ht="15.75" x14ac:dyDescent="0.25">
      <c r="A113" s="3"/>
      <c r="B113" s="13">
        <f>SUM(B105:B112)</f>
        <v>64009</v>
      </c>
      <c r="C113" s="3"/>
      <c r="D113" s="3"/>
      <c r="E113" s="3"/>
      <c r="F113" s="3"/>
      <c r="G113" s="3"/>
    </row>
    <row r="114" spans="1:7" ht="15.75" x14ac:dyDescent="0.25">
      <c r="A114" s="1" t="s">
        <v>73</v>
      </c>
      <c r="B114" s="13">
        <f>SUM(B103+B113)</f>
        <v>94271</v>
      </c>
      <c r="C114" s="3"/>
      <c r="D114" s="3"/>
      <c r="E114" s="3"/>
      <c r="F114" s="3"/>
      <c r="G114" s="3"/>
    </row>
    <row r="116" spans="1:7" ht="15.75" x14ac:dyDescent="0.25">
      <c r="A116" s="1" t="s">
        <v>121</v>
      </c>
      <c r="B116" s="3"/>
      <c r="C116" s="1"/>
      <c r="D116" s="3"/>
      <c r="E116" s="3"/>
      <c r="F116" s="3"/>
      <c r="G116" s="3"/>
    </row>
    <row r="117" spans="1:7" ht="15.75" x14ac:dyDescent="0.25">
      <c r="A117" s="3" t="s">
        <v>74</v>
      </c>
      <c r="B117" s="9">
        <v>99300</v>
      </c>
      <c r="C117" s="9"/>
      <c r="D117" s="3"/>
      <c r="E117" s="3"/>
      <c r="F117" s="3"/>
      <c r="G117" s="3"/>
    </row>
    <row r="118" spans="1:7" ht="15.75" x14ac:dyDescent="0.25">
      <c r="A118" s="3" t="s">
        <v>93</v>
      </c>
      <c r="B118" s="9">
        <v>3323</v>
      </c>
      <c r="C118" s="9"/>
      <c r="D118" s="3"/>
      <c r="E118" s="3"/>
      <c r="F118" s="3"/>
      <c r="G118" s="3"/>
    </row>
    <row r="119" spans="1:7" ht="15.75" x14ac:dyDescent="0.25">
      <c r="A119" s="3" t="s">
        <v>75</v>
      </c>
      <c r="B119" s="3">
        <v>29.57</v>
      </c>
      <c r="C119" s="3"/>
      <c r="D119" s="29"/>
      <c r="E119" s="3"/>
      <c r="F119" s="3"/>
      <c r="G119" s="3"/>
    </row>
    <row r="120" spans="1:7" ht="15.75" x14ac:dyDescent="0.25">
      <c r="A120" s="3" t="s">
        <v>76</v>
      </c>
      <c r="B120" s="31">
        <v>-0.04</v>
      </c>
      <c r="C120" s="3"/>
      <c r="D120" s="30"/>
      <c r="E120" s="3"/>
      <c r="F120" s="3"/>
      <c r="G120" s="3"/>
    </row>
    <row r="122" spans="1:7" ht="15.75" x14ac:dyDescent="0.25">
      <c r="A122" s="1"/>
    </row>
    <row r="123" spans="1:7" ht="15.75" x14ac:dyDescent="0.25">
      <c r="A123" s="3"/>
      <c r="B123" s="9"/>
    </row>
    <row r="124" spans="1:7" ht="15.75" x14ac:dyDescent="0.25">
      <c r="A124" s="3"/>
      <c r="B124" s="9"/>
    </row>
    <row r="125" spans="1:7" ht="15.75" x14ac:dyDescent="0.25">
      <c r="A125" s="3"/>
      <c r="B125" s="3"/>
      <c r="C125" s="3"/>
    </row>
    <row r="126" spans="1:7" ht="15.75" x14ac:dyDescent="0.25">
      <c r="A126" s="3"/>
      <c r="B126" s="31"/>
      <c r="C126" s="3"/>
    </row>
    <row r="127" spans="1:7" ht="15.75" x14ac:dyDescent="0.25">
      <c r="C127" s="3"/>
    </row>
    <row r="128" spans="1:7" ht="15.75" x14ac:dyDescent="0.25">
      <c r="A128" s="1"/>
      <c r="C128" s="3"/>
    </row>
    <row r="129" spans="1:3" ht="15.75" x14ac:dyDescent="0.25">
      <c r="A129" s="3"/>
      <c r="B129" s="9"/>
      <c r="C129" s="3"/>
    </row>
    <row r="130" spans="1:3" ht="15.75" x14ac:dyDescent="0.25">
      <c r="A130" s="3"/>
      <c r="B130" s="9"/>
    </row>
    <row r="131" spans="1:3" ht="15.75" x14ac:dyDescent="0.25">
      <c r="A131" s="3"/>
      <c r="B131" s="3"/>
    </row>
    <row r="132" spans="1:3" ht="15.75" x14ac:dyDescent="0.25">
      <c r="A132" s="3"/>
      <c r="B132" s="31"/>
    </row>
  </sheetData>
  <sortState ref="A67:D86">
    <sortCondition ref="A67"/>
  </sortState>
  <printOptions headings="1"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Vaio</dc:creator>
  <cp:lastModifiedBy>Suzi Pollard</cp:lastModifiedBy>
  <cp:lastPrinted>2018-01-15T13:53:11Z</cp:lastPrinted>
  <dcterms:created xsi:type="dcterms:W3CDTF">2016-09-15T11:51:50Z</dcterms:created>
  <dcterms:modified xsi:type="dcterms:W3CDTF">2018-04-10T16:00:53Z</dcterms:modified>
</cp:coreProperties>
</file>